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27\"/>
    </mc:Choice>
  </mc:AlternateContent>
  <xr:revisionPtr revIDLastSave="0" documentId="13_ncr:1_{0C175FA9-4612-48AF-8235-9ABBBE87F25C}" xr6:coauthVersionLast="47" xr6:coauthVersionMax="47" xr10:uidLastSave="{00000000-0000-0000-0000-000000000000}"/>
  <bookViews>
    <workbookView xWindow="7740" yWindow="-15825" windowWidth="19770" windowHeight="14190" xr2:uid="{00000000-000D-0000-FFFF-FFFF00000000}"/>
  </bookViews>
  <sheets>
    <sheet name="LOT 2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L22" i="1"/>
  <c r="R22" i="1"/>
  <c r="K22" i="1"/>
  <c r="P22" i="1"/>
  <c r="Q22" i="1" s="1"/>
  <c r="K31" i="1" l="1"/>
  <c r="K33" i="1" s="1"/>
  <c r="S24" i="1"/>
  <c r="Q31" i="1"/>
  <c r="Q33" i="1" s="1"/>
  <c r="S23" i="1"/>
  <c r="S26" i="1"/>
  <c r="S25" i="1"/>
  <c r="S27" i="1"/>
  <c r="S22" i="1"/>
  <c r="S31" i="1" l="1"/>
  <c r="S33" i="1" s="1"/>
</calcChain>
</file>

<file path=xl/sharedStrings.xml><?xml version="1.0" encoding="utf-8"?>
<sst xmlns="http://schemas.openxmlformats.org/spreadsheetml/2006/main" count="71" uniqueCount="60">
  <si>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</si>
  <si>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</si>
  <si>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</si>
  <si>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</si>
  <si>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</si>
  <si>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</si>
  <si>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</si>
  <si>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</si>
  <si>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</si>
  <si>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</si>
  <si>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</si>
  <si>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</si>
  <si>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</si>
  <si>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</si>
  <si>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</si>
  <si>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</si>
  <si>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</si>
  <si>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</si>
  <si>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</si>
  <si>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</si>
  <si>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</si>
  <si>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</si>
  <si>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</si>
  <si>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</si>
  <si>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</si>
  <si>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</si>
  <si>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</si>
  <si>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</si>
  <si>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</si>
  <si>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</si>
  <si>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</si>
  <si>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</si>
  <si>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</si>
  <si>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</si>
  <si>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</si>
  <si>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</si>
  <si>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</si>
  <si>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</si>
  <si>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</si>
  <si>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</si>
  <si>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</si>
  <si>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</si>
  <si>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</si>
  <si>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</si>
  <si>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</si>
  <si>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</si>
  <si>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</si>
  <si>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</si>
  <si>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</si>
  <si>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</si>
  <si>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</si>
  <si>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</si>
  <si>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</si>
  <si>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</si>
  <si>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sense baló. Diàmetre intern: 2mm</t>
  </si>
  <si>
    <t>Tub endotraqueal sense baló. Diàmetre intern: 2,5mm</t>
  </si>
  <si>
    <t>Tub endotraqueal sense baló. Diàmetre intern: 3mm</t>
  </si>
  <si>
    <t>Tub endotraqueal sense baló. Diàmetre intern: 3,5mm</t>
  </si>
  <si>
    <t>Tub endotraqueal sense baló. Diàmetre intern: 4mm</t>
  </si>
  <si>
    <t>Tub endotraqueal sense baló. Diàmetre intern: 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</si>
</sst>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321648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19" zoomScale="70" zoomScaleNormal="70" workbookViewId="0">
      <selection activeCell="D35" sqref="D35"/>
    </sheetView>
  </sheetViews>
  <sheetFormatPr defaultRowHeight="14.4" x14ac:dyDescent="0.3"/>
  <cols>
    <col min="1" max="1" width="19.5546875" customWidth="1"/>
    <col min="2" max="2" width="12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5546875" customWidth="1"/>
    <col min="11" max="11" width="17" customWidth="1"/>
    <col min="12" max="12" width="15" customWidth="1"/>
    <col min="13" max="13" width="15.21875" bestFit="1" customWidth="1"/>
    <col min="14" max="14" width="11.77734375" customWidth="1"/>
    <col min="15" max="15" width="12.2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4" t="s">
        <v>18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6" t="s">
        <v>9</v>
      </c>
      <c r="B10" s="136"/>
      <c r="C10" s="136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7" t="s">
        <v>10</v>
      </c>
      <c r="B11" s="137"/>
      <c r="C11" s="137"/>
      <c r="D11" s="51"/>
      <c r="E11" s="165" t="s">
        <v>53</v>
      </c>
      <c r="F11" s="165"/>
      <c r="G11" s="165"/>
      <c r="H11" s="165"/>
      <c r="I11" s="165"/>
      <c r="J11" s="165"/>
      <c r="K11" s="165"/>
      <c r="L11" s="165"/>
      <c r="M11" s="16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5" t="s">
        <v>34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5" t="s">
        <v>11</v>
      </c>
      <c r="L12" s="126"/>
      <c r="M12" s="126"/>
      <c r="N12" s="126"/>
      <c r="O12" s="126"/>
      <c r="P12" s="126"/>
      <c r="Q12" s="126"/>
      <c r="R12" s="126"/>
      <c r="S12" s="127"/>
      <c r="W12" s="26"/>
      <c r="X12" s="26"/>
    </row>
    <row r="13" spans="1:26" s="28" customFormat="1" ht="39" customHeight="1" x14ac:dyDescent="0.3">
      <c r="A13" s="48" t="s">
        <v>35</v>
      </c>
      <c r="B13" s="128"/>
      <c r="C13" s="129"/>
      <c r="D13" s="129"/>
      <c r="E13" s="130"/>
      <c r="F13" s="27" t="s">
        <v>36</v>
      </c>
      <c r="G13" s="128"/>
      <c r="H13" s="129"/>
      <c r="I13" s="129"/>
      <c r="J13" s="131"/>
      <c r="K13" s="117" t="s">
        <v>12</v>
      </c>
      <c r="L13" s="119"/>
      <c r="M13" s="120"/>
      <c r="N13" s="120"/>
      <c r="O13" s="120"/>
      <c r="P13" s="120"/>
      <c r="Q13" s="120"/>
      <c r="R13" s="120"/>
      <c r="S13" s="121"/>
      <c r="W13" s="26"/>
    </row>
    <row r="14" spans="1:26" s="28" customFormat="1" ht="39" customHeight="1" x14ac:dyDescent="0.3">
      <c r="A14" s="45" t="s">
        <v>37</v>
      </c>
      <c r="B14" s="132"/>
      <c r="C14" s="133"/>
      <c r="D14" s="133"/>
      <c r="E14" s="134"/>
      <c r="F14" s="29" t="s">
        <v>38</v>
      </c>
      <c r="G14" s="132"/>
      <c r="H14" s="133"/>
      <c r="I14" s="133"/>
      <c r="J14" s="135"/>
      <c r="K14" s="118"/>
      <c r="L14" s="122"/>
      <c r="M14" s="123"/>
      <c r="N14" s="123"/>
      <c r="O14" s="123"/>
      <c r="P14" s="123"/>
      <c r="Q14" s="123"/>
      <c r="R14" s="123"/>
      <c r="S14" s="124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6"/>
      <c r="E15" s="167"/>
      <c r="F15" s="29" t="s">
        <v>39</v>
      </c>
      <c r="G15" s="132"/>
      <c r="H15" s="133"/>
      <c r="I15" s="133"/>
      <c r="J15" s="135"/>
      <c r="K15" s="30" t="s">
        <v>14</v>
      </c>
      <c r="L15" s="115"/>
      <c r="M15" s="115"/>
      <c r="N15" s="115"/>
      <c r="O15" s="115"/>
      <c r="P15" s="115"/>
      <c r="Q15" s="115"/>
      <c r="R15" s="115"/>
      <c r="S15" s="116"/>
      <c r="W15" s="26"/>
    </row>
    <row r="16" spans="1:26" s="28" customFormat="1" ht="39" customHeight="1" x14ac:dyDescent="0.3">
      <c r="A16" s="45" t="s">
        <v>40</v>
      </c>
      <c r="B16" s="132"/>
      <c r="C16" s="133"/>
      <c r="D16" s="133"/>
      <c r="E16" s="134"/>
      <c r="F16" s="32" t="s">
        <v>41</v>
      </c>
      <c r="G16" s="33" t="s">
        <v>42</v>
      </c>
      <c r="H16" s="46"/>
      <c r="I16" s="33" t="s">
        <v>16</v>
      </c>
      <c r="J16" s="46"/>
      <c r="K16" s="146" t="s">
        <v>43</v>
      </c>
      <c r="L16" s="142"/>
      <c r="M16" s="142"/>
      <c r="N16" s="142"/>
      <c r="O16" s="142"/>
      <c r="P16" s="142"/>
      <c r="Q16" s="142"/>
      <c r="R16" s="142"/>
      <c r="S16" s="143"/>
      <c r="W16" s="26"/>
    </row>
    <row r="17" spans="1:26" s="34" customFormat="1" ht="39" customHeight="1" thickBot="1" x14ac:dyDescent="0.35">
      <c r="A17" s="49" t="s">
        <v>17</v>
      </c>
      <c r="B17" s="148"/>
      <c r="C17" s="149"/>
      <c r="D17" s="149"/>
      <c r="E17" s="150"/>
      <c r="F17" s="50" t="s">
        <v>44</v>
      </c>
      <c r="G17" s="151"/>
      <c r="H17" s="152"/>
      <c r="I17" s="152"/>
      <c r="J17" s="153"/>
      <c r="K17" s="147"/>
      <c r="L17" s="144"/>
      <c r="M17" s="144"/>
      <c r="N17" s="144"/>
      <c r="O17" s="144"/>
      <c r="P17" s="144"/>
      <c r="Q17" s="144"/>
      <c r="R17" s="144"/>
      <c r="S17" s="14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57" t="s">
        <v>25</v>
      </c>
      <c r="Q20" s="158"/>
      <c r="R20" s="159" t="s">
        <v>26</v>
      </c>
      <c r="S20" s="160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4" t="s">
        <v>8</v>
      </c>
      <c r="D21" s="154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1">
        <v>29</v>
      </c>
      <c r="B22" s="75">
        <v>2003482</v>
      </c>
      <c r="C22" s="155" t="s">
        <v>54</v>
      </c>
      <c r="D22" s="156" t="s">
        <v>54</v>
      </c>
      <c r="E22" s="76"/>
      <c r="F22" s="76"/>
      <c r="G22" s="77"/>
      <c r="H22" s="168">
        <v>10</v>
      </c>
      <c r="I22" s="78" t="s">
        <v>20</v>
      </c>
      <c r="J22" s="108">
        <v>1.2</v>
      </c>
      <c r="K22" s="79">
        <f t="shared" ref="K22:K27" si="0">H22*J22</f>
        <v>12</v>
      </c>
      <c r="L22" s="80" t="e">
        <f t="shared" ref="L22:L27" si="1">M22/G22</f>
        <v>#DIV/0!</v>
      </c>
      <c r="M22" s="81"/>
      <c r="N22" s="82"/>
      <c r="O22" s="94"/>
      <c r="P22" s="97">
        <f t="shared" ref="P22:P27" si="2">M22*(1-O22)</f>
        <v>0</v>
      </c>
      <c r="Q22" s="105">
        <f t="shared" ref="Q22:Q25" si="3">IF(ISERROR(P22/G22),0,(P22/G22)*H22)</f>
        <v>0</v>
      </c>
      <c r="R22" s="101" t="e">
        <f t="shared" ref="R22:R25" si="4">ROUNDUP((H22/G22),0)</f>
        <v>#DIV/0!</v>
      </c>
      <c r="S22" s="83" t="e">
        <f t="shared" ref="S22:S27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2"/>
      <c r="B23" s="67">
        <v>2003501</v>
      </c>
      <c r="C23" s="163" t="s">
        <v>55</v>
      </c>
      <c r="D23" s="164" t="s">
        <v>55</v>
      </c>
      <c r="E23" s="68"/>
      <c r="F23" s="68"/>
      <c r="G23" s="69"/>
      <c r="H23" s="169">
        <v>80</v>
      </c>
      <c r="I23" s="70" t="s">
        <v>20</v>
      </c>
      <c r="J23" s="109">
        <v>1.2</v>
      </c>
      <c r="K23" s="71">
        <f t="shared" si="0"/>
        <v>96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12"/>
      <c r="B24" s="67">
        <v>2003483</v>
      </c>
      <c r="C24" s="163" t="s">
        <v>56</v>
      </c>
      <c r="D24" s="164" t="s">
        <v>56</v>
      </c>
      <c r="E24" s="68"/>
      <c r="F24" s="68"/>
      <c r="G24" s="69"/>
      <c r="H24" s="169">
        <v>40</v>
      </c>
      <c r="I24" s="70" t="s">
        <v>20</v>
      </c>
      <c r="J24" s="109">
        <v>1.2</v>
      </c>
      <c r="K24" s="71">
        <f t="shared" si="0"/>
        <v>48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12"/>
      <c r="B25" s="67">
        <v>2003484</v>
      </c>
      <c r="C25" s="163" t="s">
        <v>57</v>
      </c>
      <c r="D25" s="164" t="s">
        <v>57</v>
      </c>
      <c r="E25" s="68"/>
      <c r="F25" s="68"/>
      <c r="G25" s="69"/>
      <c r="H25" s="169">
        <v>50</v>
      </c>
      <c r="I25" s="70" t="s">
        <v>20</v>
      </c>
      <c r="J25" s="109">
        <v>1.2</v>
      </c>
      <c r="K25" s="71">
        <f t="shared" si="0"/>
        <v>60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12"/>
      <c r="B26" s="67">
        <v>2002643</v>
      </c>
      <c r="C26" s="163" t="s">
        <v>58</v>
      </c>
      <c r="D26" s="164" t="s">
        <v>58</v>
      </c>
      <c r="E26" s="68"/>
      <c r="F26" s="68"/>
      <c r="G26" s="69"/>
      <c r="H26" s="169">
        <v>20</v>
      </c>
      <c r="I26" s="70" t="s">
        <v>20</v>
      </c>
      <c r="J26" s="109">
        <v>1.2</v>
      </c>
      <c r="K26" s="71">
        <f t="shared" si="0"/>
        <v>24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thickBot="1" x14ac:dyDescent="0.35">
      <c r="A27" s="113"/>
      <c r="B27" s="84">
        <v>2002626</v>
      </c>
      <c r="C27" s="161" t="s">
        <v>59</v>
      </c>
      <c r="D27" s="162" t="s">
        <v>59</v>
      </c>
      <c r="E27" s="85"/>
      <c r="F27" s="85"/>
      <c r="G27" s="86"/>
      <c r="H27" s="170">
        <v>10</v>
      </c>
      <c r="I27" s="87" t="s">
        <v>20</v>
      </c>
      <c r="J27" s="110">
        <v>1.2</v>
      </c>
      <c r="K27" s="88">
        <f t="shared" si="0"/>
        <v>12</v>
      </c>
      <c r="L27" s="89" t="e">
        <f t="shared" si="1"/>
        <v>#DIV/0!</v>
      </c>
      <c r="M27" s="90"/>
      <c r="N27" s="91"/>
      <c r="O27" s="96"/>
      <c r="P27" s="99">
        <f t="shared" si="2"/>
        <v>0</v>
      </c>
      <c r="Q27" s="107">
        <f t="shared" si="8"/>
        <v>0</v>
      </c>
      <c r="R27" s="103" t="e">
        <f t="shared" si="9"/>
        <v>#DIV/0!</v>
      </c>
      <c r="S27" s="92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3">
      <c r="A29" s="141"/>
      <c r="B29" s="141"/>
      <c r="C29" s="141"/>
      <c r="D29" s="141"/>
      <c r="E29" s="141"/>
      <c r="F29" s="141"/>
      <c r="G29" s="141"/>
      <c r="H29" s="22"/>
      <c r="I29" s="1"/>
      <c r="J29" s="1"/>
      <c r="K29" s="1"/>
      <c r="L29" s="1"/>
      <c r="M29" s="1"/>
      <c r="N29" s="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41"/>
      <c r="B30" s="141"/>
      <c r="C30" s="141"/>
      <c r="D30" s="141"/>
      <c r="E30" s="141"/>
      <c r="F30" s="141"/>
      <c r="G30" s="141"/>
      <c r="H30" s="22"/>
      <c r="I30" s="2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thickBot="1" x14ac:dyDescent="0.35">
      <c r="A31" s="141"/>
      <c r="B31" s="141"/>
      <c r="C31" s="141"/>
      <c r="D31" s="141"/>
      <c r="E31" s="141"/>
      <c r="F31" s="141"/>
      <c r="G31" s="141"/>
      <c r="H31" s="22"/>
      <c r="I31" s="1"/>
      <c r="J31" s="5" t="s">
        <v>47</v>
      </c>
      <c r="K31" s="6">
        <f>SUM(K22:K30)</f>
        <v>252</v>
      </c>
      <c r="L31" s="24"/>
      <c r="M31" s="1"/>
      <c r="N31" s="7"/>
      <c r="O31" s="7"/>
      <c r="P31" s="7"/>
      <c r="Q31" s="6">
        <f>SUM(Q22:Q30)</f>
        <v>0</v>
      </c>
      <c r="R31" s="1"/>
      <c r="S31" s="6" t="e">
        <f>SUM(S22:S27)</f>
        <v>#DIV/0!</v>
      </c>
      <c r="T31" s="1"/>
      <c r="U31" s="1"/>
      <c r="V31" s="1"/>
      <c r="W31" s="1"/>
      <c r="X31" s="1"/>
      <c r="Y31" s="1"/>
      <c r="Z31" s="1"/>
    </row>
    <row r="32" spans="1:26" ht="15" thickBot="1" x14ac:dyDescent="0.35">
      <c r="A32" s="1"/>
      <c r="B32" s="1"/>
      <c r="C32" s="1"/>
      <c r="D32" s="20"/>
      <c r="E32" s="21"/>
      <c r="F32" s="18"/>
      <c r="G32" s="19"/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thickBot="1" x14ac:dyDescent="0.35">
      <c r="A33" s="39"/>
      <c r="B33" s="39"/>
      <c r="C33" s="39"/>
      <c r="D33" s="39"/>
      <c r="E33" s="39"/>
      <c r="G33" s="40" t="s">
        <v>51</v>
      </c>
      <c r="J33" s="39"/>
      <c r="K33" s="6">
        <f>K31*2</f>
        <v>504</v>
      </c>
      <c r="L33" s="1"/>
      <c r="M33" s="1"/>
      <c r="N33" s="1"/>
      <c r="O33" s="5"/>
      <c r="P33" s="1"/>
      <c r="Q33" s="6">
        <f>Q31*2</f>
        <v>0</v>
      </c>
      <c r="R33" s="1"/>
      <c r="S33" s="6" t="e">
        <f>S31*2</f>
        <v>#DIV/0!</v>
      </c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4"/>
      <c r="Q35" s="54"/>
      <c r="R35" s="54"/>
      <c r="S35" s="54"/>
      <c r="T35" s="1"/>
      <c r="U35" s="1"/>
      <c r="V35" s="1"/>
      <c r="W35" s="1"/>
      <c r="X35" s="1"/>
      <c r="Y35" s="1"/>
      <c r="Z35" s="1"/>
    </row>
    <row r="36" spans="1:2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8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32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 t="s">
        <v>24</v>
      </c>
      <c r="B41" s="11"/>
      <c r="C41" s="11"/>
      <c r="D41" s="11"/>
      <c r="E41" s="11"/>
      <c r="F41" s="11"/>
      <c r="G41" s="11"/>
      <c r="H41" s="55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29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2" t="s">
        <v>30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39" t="s">
        <v>48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39" t="s">
        <v>31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Q19:Q20 D19:E20 D13:E18 Q13:Q18" name="Rango1_1"/>
  </protectedRanges>
  <mergeCells count="34">
    <mergeCell ref="A22:A27"/>
    <mergeCell ref="K12:S12"/>
    <mergeCell ref="C26:D26"/>
    <mergeCell ref="C27:D27"/>
    <mergeCell ref="C24:D24"/>
    <mergeCell ref="A51:Q51"/>
    <mergeCell ref="A29:G31"/>
    <mergeCell ref="A49:R49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2025-10-15T10:26:26Z</dcterms:modified>
</cp:coreProperties>
</file>